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 activeTab="1"/>
  </bookViews>
  <sheets>
    <sheet name="2011 Grant Info" sheetId="4" r:id="rId1"/>
    <sheet name="2012 Grant Info" sheetId="6" r:id="rId2"/>
    <sheet name="Sheet1" sheetId="5" r:id="rId3"/>
  </sheets>
  <calcPr calcId="145621"/>
</workbook>
</file>

<file path=xl/calcChain.xml><?xml version="1.0" encoding="utf-8"?>
<calcChain xmlns="http://schemas.openxmlformats.org/spreadsheetml/2006/main">
  <c r="B76" i="6" l="1"/>
  <c r="B77" i="6" s="1"/>
  <c r="B55" i="6"/>
  <c r="C76" i="4" l="1"/>
  <c r="B76" i="4"/>
  <c r="D75" i="4"/>
  <c r="D74" i="4"/>
  <c r="D73" i="4"/>
  <c r="D72" i="4"/>
  <c r="D69" i="4"/>
  <c r="D68" i="4"/>
  <c r="D67" i="4"/>
  <c r="D66" i="4"/>
  <c r="D65" i="4"/>
  <c r="D64" i="4"/>
  <c r="D63" i="4"/>
  <c r="D61" i="4"/>
  <c r="D60" i="4"/>
  <c r="D59" i="4"/>
  <c r="D58" i="4"/>
  <c r="C55" i="4"/>
  <c r="B55" i="4"/>
  <c r="D54" i="4"/>
  <c r="D53" i="4"/>
  <c r="D52" i="4"/>
  <c r="D51" i="4"/>
  <c r="D50" i="4"/>
  <c r="D49" i="4"/>
  <c r="D48" i="4"/>
  <c r="D47" i="4"/>
  <c r="D46" i="4"/>
  <c r="D45" i="4"/>
  <c r="D44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0" i="4"/>
  <c r="D9" i="4"/>
  <c r="D8" i="4"/>
  <c r="D7" i="4"/>
  <c r="D5" i="4"/>
  <c r="D4" i="4"/>
  <c r="D3" i="4"/>
  <c r="C77" i="4" l="1"/>
  <c r="D77" i="4" s="1"/>
  <c r="B77" i="4"/>
  <c r="D55" i="4"/>
  <c r="D76" i="4"/>
  <c r="D51" i="6" l="1"/>
  <c r="D34" i="6"/>
  <c r="D28" i="6"/>
  <c r="D20" i="6"/>
  <c r="D10" i="6"/>
  <c r="D54" i="6"/>
  <c r="D52" i="6"/>
  <c r="D50" i="6"/>
  <c r="D48" i="6"/>
  <c r="D46" i="6"/>
  <c r="D44" i="6"/>
  <c r="D41" i="6"/>
  <c r="D39" i="6"/>
  <c r="D37" i="6"/>
  <c r="D35" i="6"/>
  <c r="D33" i="6"/>
  <c r="D31" i="6"/>
  <c r="D29" i="6"/>
  <c r="D27" i="6"/>
  <c r="D25" i="6"/>
  <c r="D23" i="6"/>
  <c r="D21" i="6"/>
  <c r="D19" i="6"/>
  <c r="D17" i="6"/>
  <c r="D15" i="6"/>
  <c r="D13" i="6"/>
  <c r="D9" i="6"/>
  <c r="D7" i="6"/>
  <c r="D4" i="6"/>
  <c r="D53" i="6"/>
  <c r="D49" i="6"/>
  <c r="D47" i="6"/>
  <c r="D45" i="6"/>
  <c r="D42" i="6"/>
  <c r="D40" i="6"/>
  <c r="D38" i="6"/>
  <c r="D36" i="6"/>
  <c r="D32" i="6"/>
  <c r="D24" i="6"/>
  <c r="D16" i="6"/>
  <c r="D30" i="6"/>
  <c r="D22" i="6"/>
  <c r="D14" i="6"/>
  <c r="C55" i="6"/>
  <c r="D55" i="6" s="1"/>
  <c r="D5" i="6"/>
  <c r="D26" i="6"/>
  <c r="D18" i="6"/>
  <c r="D8" i="6"/>
  <c r="D3" i="6"/>
  <c r="D75" i="6"/>
  <c r="D73" i="6"/>
  <c r="D69" i="6"/>
  <c r="D67" i="6"/>
  <c r="D64" i="6"/>
  <c r="D61" i="6"/>
  <c r="D59" i="6"/>
  <c r="D65" i="6"/>
  <c r="D63" i="6"/>
  <c r="D74" i="6"/>
  <c r="D68" i="6"/>
  <c r="D58" i="6"/>
  <c r="C76" i="6"/>
  <c r="D76" i="6" s="1"/>
  <c r="D60" i="6"/>
  <c r="D72" i="6"/>
  <c r="C77" i="6" l="1"/>
  <c r="D77" i="6" s="1"/>
</calcChain>
</file>

<file path=xl/sharedStrings.xml><?xml version="1.0" encoding="utf-8"?>
<sst xmlns="http://schemas.openxmlformats.org/spreadsheetml/2006/main" count="170" uniqueCount="81">
  <si>
    <t>State Actual Approved Year-End Cost</t>
  </si>
  <si>
    <t>Total Federal Funding</t>
  </si>
  <si>
    <t>Federal Funding %</t>
  </si>
  <si>
    <t>ALABAMA</t>
  </si>
  <si>
    <t>ARIZONA</t>
  </si>
  <si>
    <t>ARKANSAS</t>
  </si>
  <si>
    <t>ARKANSAS O_G</t>
  </si>
  <si>
    <t>CALIFORNIA_PUC</t>
  </si>
  <si>
    <t>COLORADO</t>
  </si>
  <si>
    <t>CONNECTICUT</t>
  </si>
  <si>
    <t>DELAWARE</t>
  </si>
  <si>
    <t>FLORIDA LPG</t>
  </si>
  <si>
    <t>FLORIDA PSC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</si>
  <si>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</si>
  <si>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</si>
  <si>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</si>
  <si>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</si>
  <si>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</si>
  <si>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</si>
  <si>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</si>
  <si>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</si>
  <si>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</si>
  <si>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</si>
  <si>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</si>
  <si>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</si>
  <si>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</si>
  <si>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</si>
  <si>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</si>
  <si>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</si>
  <si>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</si>
  <si>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</si>
  <si>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</si>
  <si>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</si>
  <si>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</si>
  <si>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</si>
  <si>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</si>
  <si>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</si>
  <si>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</si>
  <si>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</si>
  <si>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</si>
  <si>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</si>
  <si>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</si>
  <si>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</si>
  <si>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</si>
  <si>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</si>
  <si>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</si>
  <si>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</si>
  <si>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</si>
  <si>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</si>
  <si>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</si>
  <si>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</si>
  <si>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DC</t>
  </si>
  <si>
    <t>WEST VIRGINIA</t>
  </si>
  <si>
    <t>WISCONSIN</t>
  </si>
  <si>
    <t>WYOMING</t>
  </si>
  <si>
    <t>NG Subtotals</t>
  </si>
  <si>
    <t>ALABAMA HL</t>
  </si>
  <si>
    <t>ARIZONA HL</t>
  </si>
  <si>
    <t>CALIFORNIA_SFM HL</t>
  </si>
  <si>
    <t>INDIANA HL</t>
  </si>
  <si>
    <t>KENTUCKY HL</t>
  </si>
  <si>
    <t>LOUISIANA HL</t>
  </si>
  <si>
    <t>MARYLAND HL</t>
  </si>
  <si>
    <t>MINNESOTA HL</t>
  </si>
  <si>
    <t>MISSISSIPPI HL</t>
  </si>
  <si>
    <t>NEW MEXICO HL</t>
  </si>
  <si>
    <t>NEW YORK HL</t>
  </si>
  <si>
    <t>OKLAHOMA HL</t>
  </si>
  <si>
    <t>PENNSYLVANIA HL</t>
  </si>
  <si>
    <t>SOUTH CAROLINA HL</t>
  </si>
  <si>
    <t>TEXAS HL</t>
  </si>
  <si>
    <t>VIRGINIA HL</t>
  </si>
  <si>
    <t>WASHINGTON HL</t>
  </si>
  <si>
    <t>WEST VIRGINIA HL</t>
  </si>
  <si>
    <t>HL Subtotals</t>
  </si>
  <si>
    <t>Totals</t>
  </si>
  <si>
    <t xml:space="preserve"> </t>
  </si>
  <si>
    <t>Natural Gas 2011</t>
  </si>
  <si>
    <t>Hazardous Liquid 2011</t>
  </si>
  <si>
    <t>Natural Gas 2012</t>
  </si>
  <si>
    <t>Hazardous Liquid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</si>
</sst>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2" fillId="0" borderId="0" xfId="0" applyFont="1" applyAlignment="1"/>
    <xf numFmtId="0" fontId="4" fillId="0" borderId="1" xfId="4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2" xfId="4" applyFont="1" applyBorder="1" applyAlignment="1">
      <alignment wrapText="1"/>
    </xf>
    <xf numFmtId="0" fontId="3" fillId="0" borderId="3" xfId="4" applyFont="1" applyBorder="1" applyAlignment="1">
      <alignment wrapText="1"/>
    </xf>
    <xf numFmtId="0" fontId="3" fillId="0" borderId="5" xfId="4" applyFont="1" applyBorder="1" applyAlignment="1">
      <alignment wrapText="1"/>
    </xf>
    <xf numFmtId="0" fontId="3" fillId="0" borderId="6" xfId="4" applyFont="1" applyBorder="1" applyAlignment="1">
      <alignment wrapText="1"/>
    </xf>
    <xf numFmtId="44" fontId="4" fillId="0" borderId="7" xfId="2" applyFont="1" applyFill="1" applyBorder="1" applyAlignment="1"/>
    <xf numFmtId="44" fontId="4" fillId="0" borderId="8" xfId="2" applyFont="1" applyFill="1" applyBorder="1" applyAlignment="1"/>
    <xf numFmtId="44" fontId="4" fillId="0" borderId="7" xfId="2" applyFont="1" applyBorder="1" applyAlignment="1"/>
    <xf numFmtId="44" fontId="4" fillId="0" borderId="10" xfId="2" applyFont="1" applyBorder="1" applyAlignment="1" applyProtection="1">
      <protection locked="0"/>
    </xf>
    <xf numFmtId="165" fontId="5" fillId="0" borderId="0" xfId="0" applyNumberFormat="1" applyFont="1" applyFill="1"/>
    <xf numFmtId="0" fontId="5" fillId="0" borderId="0" xfId="0" applyFont="1" applyFill="1"/>
    <xf numFmtId="0" fontId="7" fillId="0" borderId="0" xfId="0" applyFont="1" applyFill="1"/>
    <xf numFmtId="165" fontId="4" fillId="0" borderId="9" xfId="0" applyNumberFormat="1" applyFont="1" applyBorder="1" applyAlignment="1">
      <alignment horizontal="center" wrapText="1"/>
    </xf>
    <xf numFmtId="0" fontId="8" fillId="0" borderId="0" xfId="0" applyFont="1" applyFill="1"/>
    <xf numFmtId="164" fontId="3" fillId="0" borderId="11" xfId="2" applyNumberFormat="1" applyFont="1" applyFill="1" applyBorder="1" applyAlignment="1">
      <alignment horizontal="right"/>
    </xf>
    <xf numFmtId="164" fontId="5" fillId="0" borderId="5" xfId="2" applyNumberFormat="1" applyFont="1" applyFill="1" applyBorder="1"/>
    <xf numFmtId="10" fontId="5" fillId="0" borderId="2" xfId="3" applyNumberFormat="1" applyFont="1" applyFill="1" applyBorder="1"/>
    <xf numFmtId="165" fontId="3" fillId="0" borderId="3" xfId="1" applyNumberFormat="1" applyFont="1" applyFill="1" applyBorder="1" applyAlignment="1">
      <alignment horizontal="right"/>
    </xf>
    <xf numFmtId="165" fontId="5" fillId="0" borderId="4" xfId="1" applyNumberFormat="1" applyFont="1" applyFill="1" applyBorder="1"/>
    <xf numFmtId="10" fontId="5" fillId="0" borderId="3" xfId="3" applyNumberFormat="1" applyFont="1" applyFill="1" applyBorder="1"/>
    <xf numFmtId="164" fontId="4" fillId="0" borderId="1" xfId="2" applyNumberFormat="1" applyFont="1" applyFill="1" applyBorder="1"/>
    <xf numFmtId="164" fontId="7" fillId="0" borderId="1" xfId="2" applyNumberFormat="1" applyFont="1" applyFill="1" applyBorder="1"/>
    <xf numFmtId="10" fontId="7" fillId="0" borderId="1" xfId="3" applyNumberFormat="1" applyFont="1" applyFill="1" applyBorder="1"/>
    <xf numFmtId="165" fontId="3" fillId="0" borderId="0" xfId="0" applyNumberFormat="1" applyFont="1" applyFill="1"/>
    <xf numFmtId="10" fontId="7" fillId="0" borderId="0" xfId="3" applyNumberFormat="1" applyFont="1" applyFill="1"/>
    <xf numFmtId="165" fontId="4" fillId="0" borderId="1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164" fontId="3" fillId="0" borderId="3" xfId="2" applyNumberFormat="1" applyFont="1" applyFill="1" applyBorder="1" applyAlignment="1">
      <alignment horizontal="right"/>
    </xf>
    <xf numFmtId="164" fontId="5" fillId="0" borderId="4" xfId="2" applyNumberFormat="1" applyFont="1" applyFill="1" applyBorder="1"/>
    <xf numFmtId="165" fontId="5" fillId="0" borderId="6" xfId="1" applyNumberFormat="1" applyFont="1" applyFill="1" applyBorder="1"/>
    <xf numFmtId="164" fontId="7" fillId="0" borderId="13" xfId="2" applyNumberFormat="1" applyFont="1" applyFill="1" applyBorder="1"/>
    <xf numFmtId="10" fontId="7" fillId="0" borderId="9" xfId="3" applyNumberFormat="1" applyFont="1" applyFill="1" applyBorder="1"/>
    <xf numFmtId="164" fontId="4" fillId="0" borderId="10" xfId="2" applyNumberFormat="1" applyFont="1" applyFill="1" applyBorder="1"/>
    <xf numFmtId="10" fontId="7" fillId="0" borderId="8" xfId="3" applyNumberFormat="1" applyFont="1" applyFill="1" applyBorder="1"/>
    <xf numFmtId="0" fontId="5" fillId="0" borderId="12" xfId="0" applyFont="1" applyFill="1" applyBorder="1"/>
    <xf numFmtId="165" fontId="7" fillId="0" borderId="0" xfId="0" applyNumberFormat="1" applyFont="1" applyFill="1" applyAlignment="1">
      <alignment wrapText="1"/>
    </xf>
    <xf numFmtId="164" fontId="7" fillId="0" borderId="0" xfId="0" applyNumberFormat="1" applyFont="1" applyFill="1"/>
    <xf numFmtId="0" fontId="5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  <xf numFmtId="166" fontId="6" fillId="0" borderId="0" xfId="1" applyNumberFormat="1" applyFont="1" applyFill="1"/>
    <xf numFmtId="165" fontId="3" fillId="2" borderId="3" xfId="1" applyNumberFormat="1" applyFont="1" applyFill="1" applyBorder="1" applyAlignment="1">
      <alignment horizontal="right"/>
    </xf>
    <xf numFmtId="165" fontId="5" fillId="2" borderId="4" xfId="1" applyNumberFormat="1" applyFont="1" applyFill="1" applyBorder="1"/>
    <xf numFmtId="10" fontId="5" fillId="2" borderId="3" xfId="3" applyNumberFormat="1" applyFont="1" applyFill="1" applyBorder="1"/>
    <xf numFmtId="0" fontId="3" fillId="2" borderId="2" xfId="4" applyFont="1" applyFill="1" applyBorder="1" applyAlignment="1">
      <alignment wrapText="1"/>
    </xf>
    <xf numFmtId="0" fontId="3" fillId="0" borderId="2" xfId="4" applyFont="1" applyFill="1" applyBorder="1" applyAlignment="1">
      <alignment wrapText="1"/>
    </xf>
    <xf numFmtId="164" fontId="5" fillId="0" borderId="0" xfId="2" applyNumberFormat="1" applyFont="1" applyFill="1"/>
    <xf numFmtId="164" fontId="4" fillId="0" borderId="9" xfId="2" applyNumberFormat="1" applyFont="1" applyBorder="1" applyAlignment="1">
      <alignment horizontal="center" wrapText="1"/>
    </xf>
    <xf numFmtId="164" fontId="3" fillId="0" borderId="0" xfId="2" applyNumberFormat="1" applyFont="1" applyFill="1"/>
    <xf numFmtId="164" fontId="4" fillId="0" borderId="1" xfId="2" applyNumberFormat="1" applyFont="1" applyBorder="1" applyAlignment="1">
      <alignment horizontal="center" wrapText="1"/>
    </xf>
    <xf numFmtId="164" fontId="7" fillId="0" borderId="0" xfId="2" applyNumberFormat="1" applyFont="1" applyFill="1" applyAlignment="1">
      <alignment wrapText="1"/>
    </xf>
  </cellXfs>
  <cellStyles count="5">
    <cellStyle name="Comma" xfId="1" builtinId="3"/>
    <cellStyle name="Currency" xfId="2" builtinId="4"/>
    <cellStyle name="Normal" xfId="0" builtinId="0"/>
    <cellStyle name="Normal_2004 FedSTAR year end New version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zoomScaleNormal="100" workbookViewId="0">
      <selection activeCell="A13" sqref="A13:XFD13"/>
    </sheetView>
  </sheetViews>
  <sheetFormatPr defaultRowHeight="15" x14ac:dyDescent="0.25"/>
  <cols>
    <col min="1" max="1" width="22.7109375" style="1" customWidth="1"/>
    <col min="2" max="2" width="15.7109375" style="12" customWidth="1"/>
    <col min="3" max="3" width="13.7109375" style="13" customWidth="1"/>
    <col min="4" max="4" width="9.7109375" style="14" customWidth="1"/>
    <col min="5" max="16384" width="9.140625" style="13"/>
  </cols>
  <sheetData>
    <row r="1" spans="1:4" ht="15.75" thickBot="1" x14ac:dyDescent="0.3"/>
    <row r="2" spans="1:4" s="16" customFormat="1" ht="39.75" customHeight="1" thickBot="1" x14ac:dyDescent="0.25">
      <c r="A2" s="2" t="s">
        <v>77</v>
      </c>
      <c r="B2" s="15" t="s">
        <v>0</v>
      </c>
      <c r="C2" s="3" t="s">
        <v>1</v>
      </c>
      <c r="D2" s="3" t="s">
        <v>2</v>
      </c>
    </row>
    <row r="3" spans="1:4" x14ac:dyDescent="0.25">
      <c r="A3" s="4" t="s">
        <v>3</v>
      </c>
      <c r="B3" s="17">
        <v>1107402</v>
      </c>
      <c r="C3" s="18">
        <v>656998.65967860701</v>
      </c>
      <c r="D3" s="19">
        <f>C3/B3</f>
        <v>0.593279278598564</v>
      </c>
    </row>
    <row r="4" spans="1:4" x14ac:dyDescent="0.25">
      <c r="A4" s="5" t="s">
        <v>4</v>
      </c>
      <c r="B4" s="20">
        <v>1592366.21</v>
      </c>
      <c r="C4" s="21">
        <v>1235676.1789599999</v>
      </c>
      <c r="D4" s="22">
        <f>C4/B4</f>
        <v>0.77600000000000002</v>
      </c>
    </row>
    <row r="5" spans="1:4" x14ac:dyDescent="0.25">
      <c r="A5" s="4" t="s">
        <v>5</v>
      </c>
      <c r="B5" s="20">
        <v>625724.21</v>
      </c>
      <c r="C5" s="21">
        <v>356747.13607186178</v>
      </c>
      <c r="D5" s="22">
        <f>C5/B5</f>
        <v>0.57013478201820222</v>
      </c>
    </row>
    <row r="6" spans="1:4" x14ac:dyDescent="0.25">
      <c r="A6" s="5" t="s">
        <v>6</v>
      </c>
      <c r="B6" s="20"/>
      <c r="C6" s="21">
        <v>0</v>
      </c>
      <c r="D6" s="22" t="s">
        <v>76</v>
      </c>
    </row>
    <row r="7" spans="1:4" x14ac:dyDescent="0.25">
      <c r="A7" s="5" t="s">
        <v>7</v>
      </c>
      <c r="B7" s="20">
        <v>2503791</v>
      </c>
      <c r="C7" s="21">
        <v>1777691.6099999999</v>
      </c>
      <c r="D7" s="22">
        <f>C7/B7</f>
        <v>0.71</v>
      </c>
    </row>
    <row r="8" spans="1:4" x14ac:dyDescent="0.25">
      <c r="A8" s="5" t="s">
        <v>8</v>
      </c>
      <c r="B8" s="20">
        <v>538410.94999999995</v>
      </c>
      <c r="C8" s="21">
        <v>314844.0653147304</v>
      </c>
      <c r="D8" s="22">
        <f>C8/B8</f>
        <v>0.58476534571730088</v>
      </c>
    </row>
    <row r="9" spans="1:4" x14ac:dyDescent="0.25">
      <c r="A9" s="5" t="s">
        <v>9</v>
      </c>
      <c r="B9" s="20">
        <v>885678.44</v>
      </c>
      <c r="C9" s="21">
        <v>708542.75199999998</v>
      </c>
      <c r="D9" s="22">
        <f>C9/B9</f>
        <v>0.8</v>
      </c>
    </row>
    <row r="10" spans="1:4" x14ac:dyDescent="0.25">
      <c r="A10" s="4" t="s">
        <v>10</v>
      </c>
      <c r="B10" s="20">
        <v>112093.12</v>
      </c>
      <c r="C10" s="21">
        <v>64429.784393588496</v>
      </c>
      <c r="D10" s="22">
        <f>C10/B10</f>
        <v>0.57478803688922653</v>
      </c>
    </row>
    <row r="11" spans="1:4" x14ac:dyDescent="0.25">
      <c r="A11" s="5" t="s">
        <v>11</v>
      </c>
      <c r="B11" s="20"/>
      <c r="C11" s="21">
        <v>0</v>
      </c>
      <c r="D11" s="22" t="s">
        <v>76</v>
      </c>
    </row>
    <row r="12" spans="1:4" x14ac:dyDescent="0.25">
      <c r="A12" s="4" t="s">
        <v>12</v>
      </c>
      <c r="B12" s="20"/>
      <c r="C12" s="21">
        <v>0</v>
      </c>
      <c r="D12" s="22" t="s">
        <v>76</v>
      </c>
    </row>
    <row r="13" spans="1:4" x14ac:dyDescent="0.25">
      <c r="A13" s="47" t="s">
        <v>13</v>
      </c>
      <c r="B13" s="44">
        <v>1967136.13</v>
      </c>
      <c r="C13" s="45">
        <v>1573708.9040000001</v>
      </c>
      <c r="D13" s="46">
        <f t="shared" ref="D13:D42" si="0">C13/B13</f>
        <v>0.8</v>
      </c>
    </row>
    <row r="14" spans="1:4" x14ac:dyDescent="0.25">
      <c r="A14" s="5" t="s">
        <v>14</v>
      </c>
      <c r="B14" s="20">
        <v>136659</v>
      </c>
      <c r="C14" s="21">
        <v>50083.887952763049</v>
      </c>
      <c r="D14" s="22">
        <f t="shared" si="0"/>
        <v>0.36648803190981238</v>
      </c>
    </row>
    <row r="15" spans="1:4" x14ac:dyDescent="0.25">
      <c r="A15" s="5" t="s">
        <v>15</v>
      </c>
      <c r="B15" s="20">
        <v>1676123</v>
      </c>
      <c r="C15" s="21">
        <v>1340898.4000000001</v>
      </c>
      <c r="D15" s="22">
        <f t="shared" si="0"/>
        <v>0.8</v>
      </c>
    </row>
    <row r="16" spans="1:4" x14ac:dyDescent="0.25">
      <c r="A16" s="5" t="s">
        <v>16</v>
      </c>
      <c r="B16" s="20">
        <v>1015348.89</v>
      </c>
      <c r="C16" s="21">
        <v>587613.51492548664</v>
      </c>
      <c r="D16" s="22">
        <f t="shared" si="0"/>
        <v>0.57873064196237678</v>
      </c>
    </row>
    <row r="17" spans="1:4" x14ac:dyDescent="0.25">
      <c r="A17" s="5" t="s">
        <v>17</v>
      </c>
      <c r="B17" s="20">
        <v>894332</v>
      </c>
      <c r="C17" s="21">
        <v>712246.0048</v>
      </c>
      <c r="D17" s="22">
        <f t="shared" si="0"/>
        <v>0.7964</v>
      </c>
    </row>
    <row r="18" spans="1:4" x14ac:dyDescent="0.25">
      <c r="A18" s="6" t="s">
        <v>18</v>
      </c>
      <c r="B18" s="20">
        <v>579568.81000000006</v>
      </c>
      <c r="C18" s="21">
        <v>448586.25894000003</v>
      </c>
      <c r="D18" s="22">
        <f t="shared" si="0"/>
        <v>0.77400000000000002</v>
      </c>
    </row>
    <row r="19" spans="1:4" x14ac:dyDescent="0.25">
      <c r="A19" s="5" t="s">
        <v>19</v>
      </c>
      <c r="B19" s="20">
        <v>430899.9</v>
      </c>
      <c r="C19" s="21">
        <v>245783.85401051052</v>
      </c>
      <c r="D19" s="22">
        <f t="shared" si="0"/>
        <v>0.57039663738726909</v>
      </c>
    </row>
    <row r="20" spans="1:4" x14ac:dyDescent="0.25">
      <c r="A20" s="5" t="s">
        <v>20</v>
      </c>
      <c r="B20" s="20">
        <v>1233100.28</v>
      </c>
      <c r="C20" s="21">
        <v>984014.02344000025</v>
      </c>
      <c r="D20" s="22">
        <f t="shared" si="0"/>
        <v>0.79800000000000015</v>
      </c>
    </row>
    <row r="21" spans="1:4" x14ac:dyDescent="0.25">
      <c r="A21" s="5" t="s">
        <v>21</v>
      </c>
      <c r="B21" s="20">
        <v>289099.53000000003</v>
      </c>
      <c r="C21" s="21">
        <v>224572.51490400004</v>
      </c>
      <c r="D21" s="22">
        <f t="shared" si="0"/>
        <v>0.77680000000000005</v>
      </c>
    </row>
    <row r="22" spans="1:4" x14ac:dyDescent="0.25">
      <c r="A22" s="5" t="s">
        <v>22</v>
      </c>
      <c r="B22" s="20">
        <v>512885</v>
      </c>
      <c r="C22" s="21">
        <v>318128.41905265022</v>
      </c>
      <c r="D22" s="22">
        <f t="shared" si="0"/>
        <v>0.62027241789611753</v>
      </c>
    </row>
    <row r="23" spans="1:4" x14ac:dyDescent="0.25">
      <c r="A23" s="5" t="s">
        <v>23</v>
      </c>
      <c r="B23" s="20">
        <v>1273360.29</v>
      </c>
      <c r="C23" s="21">
        <v>969281.85274800018</v>
      </c>
      <c r="D23" s="22">
        <f t="shared" si="0"/>
        <v>0.7612000000000001</v>
      </c>
    </row>
    <row r="24" spans="1:4" x14ac:dyDescent="0.25">
      <c r="A24" s="5" t="s">
        <v>24</v>
      </c>
      <c r="B24" s="20">
        <v>859666.08</v>
      </c>
      <c r="C24" s="21">
        <v>679823.93606400001</v>
      </c>
      <c r="D24" s="22">
        <f t="shared" si="0"/>
        <v>0.79080000000000006</v>
      </c>
    </row>
    <row r="25" spans="1:4" x14ac:dyDescent="0.25">
      <c r="A25" s="5" t="s">
        <v>25</v>
      </c>
      <c r="B25" s="20">
        <v>1468608</v>
      </c>
      <c r="C25" s="21">
        <v>909266.80268487916</v>
      </c>
      <c r="D25" s="22">
        <f t="shared" si="0"/>
        <v>0.61913512842424878</v>
      </c>
    </row>
    <row r="26" spans="1:4" x14ac:dyDescent="0.25">
      <c r="A26" s="5" t="s">
        <v>26</v>
      </c>
      <c r="B26" s="20">
        <v>547066.30000000005</v>
      </c>
      <c r="C26" s="21">
        <v>419052.78580000013</v>
      </c>
      <c r="D26" s="22">
        <f t="shared" si="0"/>
        <v>0.76600000000000013</v>
      </c>
    </row>
    <row r="27" spans="1:4" x14ac:dyDescent="0.25">
      <c r="A27" s="5" t="s">
        <v>27</v>
      </c>
      <c r="B27" s="20">
        <v>803300</v>
      </c>
      <c r="C27" s="21">
        <v>607294.80000000005</v>
      </c>
      <c r="D27" s="22">
        <f t="shared" si="0"/>
        <v>0.75600000000000001</v>
      </c>
    </row>
    <row r="28" spans="1:4" x14ac:dyDescent="0.25">
      <c r="A28" s="5" t="s">
        <v>28</v>
      </c>
      <c r="B28" s="20">
        <v>92018.12</v>
      </c>
      <c r="C28" s="21">
        <v>68093.40879999999</v>
      </c>
      <c r="D28" s="22">
        <f t="shared" si="0"/>
        <v>0.73999999999999988</v>
      </c>
    </row>
    <row r="29" spans="1:4" x14ac:dyDescent="0.25">
      <c r="A29" s="5" t="s">
        <v>29</v>
      </c>
      <c r="B29" s="20">
        <v>290805.23</v>
      </c>
      <c r="C29" s="21">
        <v>208100.22258800003</v>
      </c>
      <c r="D29" s="22">
        <f t="shared" si="0"/>
        <v>0.71560000000000012</v>
      </c>
    </row>
    <row r="30" spans="1:4" x14ac:dyDescent="0.25">
      <c r="A30" s="5" t="s">
        <v>30</v>
      </c>
      <c r="B30" s="20">
        <v>607606</v>
      </c>
      <c r="C30" s="21">
        <v>225047.71653523197</v>
      </c>
      <c r="D30" s="22">
        <f t="shared" si="0"/>
        <v>0.37038428938363344</v>
      </c>
    </row>
    <row r="31" spans="1:4" x14ac:dyDescent="0.25">
      <c r="A31" s="5" t="s">
        <v>31</v>
      </c>
      <c r="B31" s="20">
        <v>514837.24</v>
      </c>
      <c r="C31" s="21">
        <v>407545.15918399999</v>
      </c>
      <c r="D31" s="22">
        <f t="shared" si="0"/>
        <v>0.79159999999999997</v>
      </c>
    </row>
    <row r="32" spans="1:4" x14ac:dyDescent="0.25">
      <c r="A32" s="5" t="s">
        <v>32</v>
      </c>
      <c r="B32" s="20">
        <v>1100240</v>
      </c>
      <c r="C32" s="21">
        <v>871390.08000000007</v>
      </c>
      <c r="D32" s="22">
        <f t="shared" si="0"/>
        <v>0.79200000000000004</v>
      </c>
    </row>
    <row r="33" spans="1:4" x14ac:dyDescent="0.25">
      <c r="A33" s="5" t="s">
        <v>33</v>
      </c>
      <c r="B33" s="20">
        <v>846261.89</v>
      </c>
      <c r="C33" s="21">
        <v>630972.86518399999</v>
      </c>
      <c r="D33" s="22">
        <f t="shared" si="0"/>
        <v>0.74559999999999993</v>
      </c>
    </row>
    <row r="34" spans="1:4" x14ac:dyDescent="0.25">
      <c r="A34" s="5" t="s">
        <v>34</v>
      </c>
      <c r="B34" s="20">
        <v>3636930.92</v>
      </c>
      <c r="C34" s="21">
        <v>2737881.5965760001</v>
      </c>
      <c r="D34" s="22">
        <f t="shared" si="0"/>
        <v>0.75280000000000002</v>
      </c>
    </row>
    <row r="35" spans="1:4" x14ac:dyDescent="0.25">
      <c r="A35" s="5" t="s">
        <v>35</v>
      </c>
      <c r="B35" s="20">
        <v>588836.63</v>
      </c>
      <c r="C35" s="21">
        <v>466358.61096000002</v>
      </c>
      <c r="D35" s="22">
        <f t="shared" si="0"/>
        <v>0.79200000000000004</v>
      </c>
    </row>
    <row r="36" spans="1:4" x14ac:dyDescent="0.25">
      <c r="A36" s="5" t="s">
        <v>36</v>
      </c>
      <c r="B36" s="20">
        <v>136680.24</v>
      </c>
      <c r="C36" s="21">
        <v>103467.67317193514</v>
      </c>
      <c r="D36" s="22">
        <f t="shared" si="0"/>
        <v>0.75700535184848328</v>
      </c>
    </row>
    <row r="37" spans="1:4" x14ac:dyDescent="0.25">
      <c r="A37" s="5" t="s">
        <v>37</v>
      </c>
      <c r="B37" s="20">
        <v>1163542.44</v>
      </c>
      <c r="C37" s="21">
        <v>901512.68251199985</v>
      </c>
      <c r="D37" s="22">
        <f t="shared" si="0"/>
        <v>0.77479999999999993</v>
      </c>
    </row>
    <row r="38" spans="1:4" x14ac:dyDescent="0.25">
      <c r="A38" s="5" t="s">
        <v>38</v>
      </c>
      <c r="B38" s="20">
        <v>1583256.82</v>
      </c>
      <c r="C38" s="21">
        <v>1257105.9150800002</v>
      </c>
      <c r="D38" s="22">
        <f t="shared" si="0"/>
        <v>0.79400000000000004</v>
      </c>
    </row>
    <row r="39" spans="1:4" x14ac:dyDescent="0.25">
      <c r="A39" s="5" t="s">
        <v>39</v>
      </c>
      <c r="B39" s="20">
        <v>606525</v>
      </c>
      <c r="C39" s="21">
        <v>383448.56953662343</v>
      </c>
      <c r="D39" s="22">
        <f t="shared" si="0"/>
        <v>0.6322057121085255</v>
      </c>
    </row>
    <row r="40" spans="1:4" x14ac:dyDescent="0.25">
      <c r="A40" s="5" t="s">
        <v>40</v>
      </c>
      <c r="B40" s="20">
        <v>1256776.49</v>
      </c>
      <c r="C40" s="21">
        <v>917446.83770000015</v>
      </c>
      <c r="D40" s="22">
        <f t="shared" si="0"/>
        <v>0.73000000000000009</v>
      </c>
    </row>
    <row r="41" spans="1:4" x14ac:dyDescent="0.25">
      <c r="A41" s="5" t="s">
        <v>41</v>
      </c>
      <c r="B41" s="20">
        <v>187015.04000000001</v>
      </c>
      <c r="C41" s="21">
        <v>119165.98348800003</v>
      </c>
      <c r="D41" s="22">
        <f t="shared" si="0"/>
        <v>0.6372000000000001</v>
      </c>
    </row>
    <row r="42" spans="1:4" x14ac:dyDescent="0.25">
      <c r="A42" s="5" t="s">
        <v>42</v>
      </c>
      <c r="B42" s="20">
        <v>121438.89</v>
      </c>
      <c r="C42" s="21">
        <v>62552.03695830443</v>
      </c>
      <c r="D42" s="22">
        <f t="shared" si="0"/>
        <v>0.51509065142397492</v>
      </c>
    </row>
    <row r="43" spans="1:4" x14ac:dyDescent="0.25">
      <c r="A43" s="5" t="s">
        <v>43</v>
      </c>
      <c r="B43" s="20"/>
      <c r="C43" s="21">
        <v>0</v>
      </c>
      <c r="D43" s="22" t="s">
        <v>76</v>
      </c>
    </row>
    <row r="44" spans="1:4" x14ac:dyDescent="0.25">
      <c r="A44" s="5" t="s">
        <v>44</v>
      </c>
      <c r="B44" s="20">
        <v>253003.42</v>
      </c>
      <c r="C44" s="21">
        <v>160277.52153905656</v>
      </c>
      <c r="D44" s="22">
        <f t="shared" ref="D44:D55" si="1">C44/B44</f>
        <v>0.63349942676291315</v>
      </c>
    </row>
    <row r="45" spans="1:4" x14ac:dyDescent="0.25">
      <c r="A45" s="5" t="s">
        <v>45</v>
      </c>
      <c r="B45" s="20">
        <v>650854.31000000006</v>
      </c>
      <c r="C45" s="21">
        <v>520683.44800000009</v>
      </c>
      <c r="D45" s="22">
        <f t="shared" si="1"/>
        <v>0.8</v>
      </c>
    </row>
    <row r="46" spans="1:4" x14ac:dyDescent="0.25">
      <c r="A46" s="5" t="s">
        <v>46</v>
      </c>
      <c r="B46" s="20">
        <v>4079926.55</v>
      </c>
      <c r="C46" s="21">
        <v>3247621.5337999999</v>
      </c>
      <c r="D46" s="22">
        <f t="shared" si="1"/>
        <v>0.79600000000000004</v>
      </c>
    </row>
    <row r="47" spans="1:4" x14ac:dyDescent="0.25">
      <c r="A47" s="5" t="s">
        <v>47</v>
      </c>
      <c r="B47" s="20">
        <v>364119.66</v>
      </c>
      <c r="C47" s="21">
        <v>194640.82564093257</v>
      </c>
      <c r="D47" s="22">
        <f t="shared" si="1"/>
        <v>0.53455181640269733</v>
      </c>
    </row>
    <row r="48" spans="1:4" x14ac:dyDescent="0.25">
      <c r="A48" s="5" t="s">
        <v>48</v>
      </c>
      <c r="B48" s="20">
        <v>185641.74</v>
      </c>
      <c r="C48" s="21">
        <v>146508.46120799999</v>
      </c>
      <c r="D48" s="22">
        <f t="shared" si="1"/>
        <v>0.78920000000000001</v>
      </c>
    </row>
    <row r="49" spans="1:5" x14ac:dyDescent="0.25">
      <c r="A49" s="5" t="s">
        <v>49</v>
      </c>
      <c r="B49" s="20">
        <v>1466093</v>
      </c>
      <c r="C49" s="21">
        <v>1161145.656</v>
      </c>
      <c r="D49" s="22">
        <f t="shared" si="1"/>
        <v>0.79199999999999993</v>
      </c>
    </row>
    <row r="50" spans="1:5" x14ac:dyDescent="0.25">
      <c r="A50" s="5" t="s">
        <v>50</v>
      </c>
      <c r="B50" s="20">
        <v>1679795</v>
      </c>
      <c r="C50" s="21">
        <v>1034243.615247041</v>
      </c>
      <c r="D50" s="22">
        <f t="shared" si="1"/>
        <v>0.61569632916340444</v>
      </c>
    </row>
    <row r="51" spans="1:5" x14ac:dyDescent="0.25">
      <c r="A51" s="5" t="s">
        <v>51</v>
      </c>
      <c r="B51" s="20">
        <v>258962.24</v>
      </c>
      <c r="C51" s="21">
        <v>200022.43417599998</v>
      </c>
      <c r="D51" s="22">
        <f t="shared" si="1"/>
        <v>0.77239999999999998</v>
      </c>
    </row>
    <row r="52" spans="1:5" x14ac:dyDescent="0.25">
      <c r="A52" s="5" t="s">
        <v>52</v>
      </c>
      <c r="B52" s="20">
        <v>476887.64</v>
      </c>
      <c r="C52" s="21">
        <v>360145.54572800006</v>
      </c>
      <c r="D52" s="22">
        <f t="shared" si="1"/>
        <v>0.75520000000000009</v>
      </c>
    </row>
    <row r="53" spans="1:5" x14ac:dyDescent="0.25">
      <c r="A53" s="5" t="s">
        <v>53</v>
      </c>
      <c r="B53" s="20">
        <v>593408</v>
      </c>
      <c r="C53" s="21">
        <v>435561.47200000001</v>
      </c>
      <c r="D53" s="22">
        <f t="shared" si="1"/>
        <v>0.73399999999999999</v>
      </c>
    </row>
    <row r="54" spans="1:5" ht="15.75" thickBot="1" x14ac:dyDescent="0.3">
      <c r="A54" s="7" t="s">
        <v>54</v>
      </c>
      <c r="B54" s="20">
        <v>178319.66</v>
      </c>
      <c r="C54" s="21">
        <v>142655.728</v>
      </c>
      <c r="D54" s="22">
        <f t="shared" si="1"/>
        <v>0.8</v>
      </c>
    </row>
    <row r="55" spans="1:5" ht="15.75" thickBot="1" x14ac:dyDescent="0.3">
      <c r="A55" s="8" t="s">
        <v>55</v>
      </c>
      <c r="B55" s="23">
        <f>SUM(B3:B54)</f>
        <v>43972401.309999995</v>
      </c>
      <c r="C55" s="24">
        <f>SUM(C3:C54)</f>
        <v>32148881.745354202</v>
      </c>
      <c r="D55" s="25">
        <f t="shared" si="1"/>
        <v>0.7311149900299635</v>
      </c>
    </row>
    <row r="56" spans="1:5" ht="15.75" thickBot="1" x14ac:dyDescent="0.3">
      <c r="A56" s="9"/>
      <c r="B56" s="26"/>
      <c r="C56" s="12"/>
      <c r="D56" s="27"/>
    </row>
    <row r="57" spans="1:5" s="16" customFormat="1" ht="39.75" customHeight="1" thickBot="1" x14ac:dyDescent="0.25">
      <c r="A57" s="2" t="s">
        <v>78</v>
      </c>
      <c r="B57" s="28" t="s">
        <v>0</v>
      </c>
      <c r="C57" s="3" t="s">
        <v>1</v>
      </c>
      <c r="D57" s="29" t="s">
        <v>2</v>
      </c>
      <c r="E57" s="30"/>
    </row>
    <row r="58" spans="1:5" x14ac:dyDescent="0.25">
      <c r="A58" s="4" t="s">
        <v>56</v>
      </c>
      <c r="B58" s="31">
        <v>70688</v>
      </c>
      <c r="C58" s="32">
        <v>53023.180622975487</v>
      </c>
      <c r="D58" s="22">
        <f t="shared" ref="D58:D69" si="2">C58/B58</f>
        <v>0.75010158192303489</v>
      </c>
    </row>
    <row r="59" spans="1:5" x14ac:dyDescent="0.25">
      <c r="A59" s="5" t="s">
        <v>57</v>
      </c>
      <c r="B59" s="20">
        <v>83808.759999999995</v>
      </c>
      <c r="C59" s="21">
        <v>65035.597760000004</v>
      </c>
      <c r="D59" s="22">
        <f t="shared" si="2"/>
        <v>0.77600000000000013</v>
      </c>
    </row>
    <row r="60" spans="1:5" x14ac:dyDescent="0.25">
      <c r="A60" s="5" t="s">
        <v>58</v>
      </c>
      <c r="B60" s="20">
        <v>1977392.26</v>
      </c>
      <c r="C60" s="21">
        <v>1003734.3220260792</v>
      </c>
      <c r="D60" s="22">
        <f t="shared" si="2"/>
        <v>0.50760506265260652</v>
      </c>
    </row>
    <row r="61" spans="1:5" x14ac:dyDescent="0.25">
      <c r="A61" s="5" t="s">
        <v>59</v>
      </c>
      <c r="B61" s="20">
        <v>15005.7</v>
      </c>
      <c r="C61" s="21">
        <v>10804.104000000001</v>
      </c>
      <c r="D61" s="22">
        <f t="shared" si="2"/>
        <v>0.72000000000000008</v>
      </c>
    </row>
    <row r="62" spans="1:5" x14ac:dyDescent="0.25">
      <c r="A62" s="5" t="s">
        <v>60</v>
      </c>
      <c r="B62" s="20"/>
      <c r="C62" s="21"/>
      <c r="D62" s="22"/>
    </row>
    <row r="63" spans="1:5" x14ac:dyDescent="0.25">
      <c r="A63" s="5" t="s">
        <v>61</v>
      </c>
      <c r="B63" s="20">
        <v>366429.43</v>
      </c>
      <c r="C63" s="21">
        <v>292410.68514000002</v>
      </c>
      <c r="D63" s="22">
        <f t="shared" si="2"/>
        <v>0.79800000000000004</v>
      </c>
    </row>
    <row r="64" spans="1:5" x14ac:dyDescent="0.25">
      <c r="A64" s="5" t="s">
        <v>62</v>
      </c>
      <c r="B64" s="20">
        <v>48668</v>
      </c>
      <c r="C64" s="21">
        <v>15956.166060237429</v>
      </c>
      <c r="D64" s="22">
        <f t="shared" si="2"/>
        <v>0.32785744349957729</v>
      </c>
    </row>
    <row r="65" spans="1:5" x14ac:dyDescent="0.25">
      <c r="A65" s="5" t="s">
        <v>63</v>
      </c>
      <c r="B65" s="20">
        <v>363742</v>
      </c>
      <c r="C65" s="21">
        <v>223459.43807500848</v>
      </c>
      <c r="D65" s="22">
        <f t="shared" si="2"/>
        <v>0.61433499039156458</v>
      </c>
    </row>
    <row r="66" spans="1:5" x14ac:dyDescent="0.25">
      <c r="A66" s="5" t="s">
        <v>64</v>
      </c>
      <c r="B66" s="20">
        <v>16914.7</v>
      </c>
      <c r="C66" s="21">
        <v>11772.631200000002</v>
      </c>
      <c r="D66" s="22">
        <f t="shared" si="2"/>
        <v>0.69600000000000006</v>
      </c>
    </row>
    <row r="67" spans="1:5" x14ac:dyDescent="0.25">
      <c r="A67" s="5" t="s">
        <v>65</v>
      </c>
      <c r="B67" s="20">
        <v>49077.01</v>
      </c>
      <c r="C67" s="21">
        <v>37082.588756000005</v>
      </c>
      <c r="D67" s="22">
        <f t="shared" si="2"/>
        <v>0.75560000000000005</v>
      </c>
    </row>
    <row r="68" spans="1:5" x14ac:dyDescent="0.25">
      <c r="A68" s="5" t="s">
        <v>66</v>
      </c>
      <c r="B68" s="20">
        <v>337140.96</v>
      </c>
      <c r="C68" s="21">
        <v>257575.69344000003</v>
      </c>
      <c r="D68" s="22">
        <f t="shared" si="2"/>
        <v>0.76400000000000001</v>
      </c>
    </row>
    <row r="69" spans="1:5" x14ac:dyDescent="0.25">
      <c r="A69" s="5" t="s">
        <v>67</v>
      </c>
      <c r="B69" s="20">
        <v>326781.77</v>
      </c>
      <c r="C69" s="21">
        <v>259464.72538000002</v>
      </c>
      <c r="D69" s="22">
        <f t="shared" si="2"/>
        <v>0.79400000000000004</v>
      </c>
    </row>
    <row r="70" spans="1:5" x14ac:dyDescent="0.25">
      <c r="A70" s="5" t="s">
        <v>68</v>
      </c>
      <c r="B70" s="20"/>
      <c r="C70" s="21"/>
      <c r="D70" s="22"/>
    </row>
    <row r="71" spans="1:5" x14ac:dyDescent="0.25">
      <c r="A71" s="5" t="s">
        <v>69</v>
      </c>
      <c r="B71" s="20"/>
      <c r="C71" s="21"/>
      <c r="D71" s="22"/>
    </row>
    <row r="72" spans="1:5" x14ac:dyDescent="0.25">
      <c r="A72" s="5" t="s">
        <v>70</v>
      </c>
      <c r="B72" s="20">
        <v>609644.21</v>
      </c>
      <c r="C72" s="21">
        <v>485276.79116000002</v>
      </c>
      <c r="D72" s="22">
        <f t="shared" ref="D72:D77" si="3">C72/B72</f>
        <v>0.79600000000000004</v>
      </c>
    </row>
    <row r="73" spans="1:5" x14ac:dyDescent="0.25">
      <c r="A73" s="5" t="s">
        <v>71</v>
      </c>
      <c r="B73" s="20">
        <v>111418</v>
      </c>
      <c r="C73" s="21">
        <v>87886.518400000001</v>
      </c>
      <c r="D73" s="22">
        <f t="shared" si="3"/>
        <v>0.78880000000000006</v>
      </c>
    </row>
    <row r="74" spans="1:5" x14ac:dyDescent="0.25">
      <c r="A74" s="5" t="s">
        <v>72</v>
      </c>
      <c r="B74" s="20">
        <v>197377</v>
      </c>
      <c r="C74" s="21">
        <v>95469.297084225414</v>
      </c>
      <c r="D74" s="22">
        <f t="shared" si="3"/>
        <v>0.48369008083122861</v>
      </c>
    </row>
    <row r="75" spans="1:5" ht="15.75" thickBot="1" x14ac:dyDescent="0.3">
      <c r="A75" s="7" t="s">
        <v>73</v>
      </c>
      <c r="B75" s="20">
        <v>11728.17</v>
      </c>
      <c r="C75" s="33">
        <v>8894.6441280000017</v>
      </c>
      <c r="D75" s="22">
        <f t="shared" si="3"/>
        <v>0.75840000000000019</v>
      </c>
    </row>
    <row r="76" spans="1:5" ht="15.75" thickBot="1" x14ac:dyDescent="0.3">
      <c r="A76" s="10" t="s">
        <v>74</v>
      </c>
      <c r="B76" s="23">
        <f>SUM(B58:B75)</f>
        <v>4585815.9700000007</v>
      </c>
      <c r="C76" s="34">
        <f>SUM(C58:C75)</f>
        <v>2907846.383232526</v>
      </c>
      <c r="D76" s="35">
        <f t="shared" si="3"/>
        <v>0.63409574266725877</v>
      </c>
    </row>
    <row r="77" spans="1:5" ht="15.75" thickBot="1" x14ac:dyDescent="0.3">
      <c r="A77" s="11" t="s">
        <v>75</v>
      </c>
      <c r="B77" s="36">
        <f>B76+B55</f>
        <v>48558217.279999994</v>
      </c>
      <c r="C77" s="24">
        <f>C76+C55</f>
        <v>35056728.128586724</v>
      </c>
      <c r="D77" s="37">
        <f t="shared" si="3"/>
        <v>0.72195253640470403</v>
      </c>
      <c r="E77" s="38"/>
    </row>
    <row r="78" spans="1:5" x14ac:dyDescent="0.25">
      <c r="B78" s="39"/>
    </row>
    <row r="79" spans="1:5" x14ac:dyDescent="0.25">
      <c r="C79" s="40"/>
    </row>
    <row r="80" spans="1:5" x14ac:dyDescent="0.25">
      <c r="C80" s="41"/>
      <c r="D80" s="42"/>
    </row>
    <row r="91" spans="3:3" ht="15.75" x14ac:dyDescent="0.25">
      <c r="C91" s="43"/>
    </row>
    <row r="92" spans="3:3" ht="15.75" x14ac:dyDescent="0.25">
      <c r="C92" s="43"/>
    </row>
    <row r="93" spans="3:3" ht="15.75" x14ac:dyDescent="0.25">
      <c r="C93" s="43"/>
    </row>
    <row r="94" spans="3:3" ht="15.75" x14ac:dyDescent="0.25">
      <c r="C94" s="43"/>
    </row>
    <row r="95" spans="3:3" ht="15.75" x14ac:dyDescent="0.25">
      <c r="C95" s="43"/>
    </row>
    <row r="96" spans="3:3" ht="15.75" x14ac:dyDescent="0.25">
      <c r="C96" s="4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topLeftCell="A46" zoomScaleNormal="100" workbookViewId="0">
      <selection activeCell="F14" sqref="F14"/>
    </sheetView>
  </sheetViews>
  <sheetFormatPr defaultRowHeight="15" x14ac:dyDescent="0.25"/>
  <cols>
    <col min="1" max="1" width="22.7109375" style="1" customWidth="1"/>
    <col min="2" max="2" width="15.7109375" style="49" customWidth="1"/>
    <col min="3" max="3" width="13.7109375" style="13" customWidth="1"/>
    <col min="4" max="4" width="9.7109375" style="14" customWidth="1"/>
    <col min="5" max="16384" width="9.140625" style="13"/>
  </cols>
  <sheetData>
    <row r="1" spans="1:4" ht="15.75" thickBot="1" x14ac:dyDescent="0.3"/>
    <row r="2" spans="1:4" s="16" customFormat="1" ht="39.75" customHeight="1" thickBot="1" x14ac:dyDescent="0.25">
      <c r="A2" s="2" t="s">
        <v>79</v>
      </c>
      <c r="B2" s="50" t="s">
        <v>0</v>
      </c>
      <c r="C2" s="3" t="s">
        <v>1</v>
      </c>
      <c r="D2" s="3" t="s">
        <v>2</v>
      </c>
    </row>
    <row r="3" spans="1:4" x14ac:dyDescent="0.25">
      <c r="A3" s="4" t="s">
        <v>3</v>
      </c>
      <c r="B3" s="17">
        <v>1037243</v>
      </c>
      <c r="C3" s="18">
        <v>645315.08799143159</v>
      </c>
      <c r="D3" s="19">
        <f>C3/B3</f>
        <v>0.62214455821001602</v>
      </c>
    </row>
    <row r="4" spans="1:4" x14ac:dyDescent="0.25">
      <c r="A4" s="5" t="s">
        <v>4</v>
      </c>
      <c r="B4" s="31">
        <v>1516002.86</v>
      </c>
      <c r="C4" s="21">
        <v>1201280.6662640003</v>
      </c>
      <c r="D4" s="22">
        <f>C4/B4</f>
        <v>0.79240000000000022</v>
      </c>
    </row>
    <row r="5" spans="1:4" x14ac:dyDescent="0.25">
      <c r="A5" s="4" t="s">
        <v>5</v>
      </c>
      <c r="B5" s="31">
        <v>635332.93000000005</v>
      </c>
      <c r="C5" s="21">
        <v>383276.53580499906</v>
      </c>
      <c r="D5" s="22">
        <f>C5/B5</f>
        <v>0.60326880239782166</v>
      </c>
    </row>
    <row r="6" spans="1:4" x14ac:dyDescent="0.25">
      <c r="A6" s="5" t="s">
        <v>6</v>
      </c>
      <c r="B6" s="31"/>
      <c r="C6" s="21"/>
      <c r="D6" s="22" t="s">
        <v>76</v>
      </c>
    </row>
    <row r="7" spans="1:4" x14ac:dyDescent="0.25">
      <c r="A7" s="5" t="s">
        <v>7</v>
      </c>
      <c r="B7" s="31">
        <v>2930568</v>
      </c>
      <c r="C7" s="21">
        <v>1882596.8831999996</v>
      </c>
      <c r="D7" s="22">
        <f>C7/B7</f>
        <v>0.64239999999999986</v>
      </c>
    </row>
    <row r="8" spans="1:4" x14ac:dyDescent="0.25">
      <c r="A8" s="5" t="s">
        <v>8</v>
      </c>
      <c r="B8" s="31">
        <v>618972.81999999995</v>
      </c>
      <c r="C8" s="21">
        <v>433069.24968142377</v>
      </c>
      <c r="D8" s="22">
        <f>C8/B8</f>
        <v>0.69965794246252011</v>
      </c>
    </row>
    <row r="9" spans="1:4" x14ac:dyDescent="0.25">
      <c r="A9" s="5" t="s">
        <v>9</v>
      </c>
      <c r="B9" s="31">
        <v>893712.66</v>
      </c>
      <c r="C9" s="21">
        <v>714970.12800000003</v>
      </c>
      <c r="D9" s="22">
        <f>C9/B9</f>
        <v>0.8</v>
      </c>
    </row>
    <row r="10" spans="1:4" x14ac:dyDescent="0.25">
      <c r="A10" s="4" t="s">
        <v>10</v>
      </c>
      <c r="B10" s="31">
        <v>115390.21</v>
      </c>
      <c r="C10" s="21">
        <v>70541.019642166706</v>
      </c>
      <c r="D10" s="22">
        <f>C10/B10</f>
        <v>0.61132586241212927</v>
      </c>
    </row>
    <row r="11" spans="1:4" x14ac:dyDescent="0.25">
      <c r="A11" s="5" t="s">
        <v>11</v>
      </c>
      <c r="B11" s="31"/>
      <c r="C11" s="21"/>
      <c r="D11" s="22" t="s">
        <v>76</v>
      </c>
    </row>
    <row r="12" spans="1:4" x14ac:dyDescent="0.25">
      <c r="A12" s="4" t="s">
        <v>12</v>
      </c>
      <c r="B12" s="31"/>
      <c r="C12" s="21"/>
      <c r="D12" s="22" t="s">
        <v>76</v>
      </c>
    </row>
    <row r="13" spans="1:4" x14ac:dyDescent="0.25">
      <c r="A13" s="48" t="s">
        <v>13</v>
      </c>
      <c r="B13" s="31">
        <v>1983826.09</v>
      </c>
      <c r="C13" s="21">
        <v>1587060.8720000002</v>
      </c>
      <c r="D13" s="22">
        <f t="shared" ref="D13:D42" si="0">C13/B13</f>
        <v>0.8</v>
      </c>
    </row>
    <row r="14" spans="1:4" x14ac:dyDescent="0.25">
      <c r="A14" s="5" t="s">
        <v>14</v>
      </c>
      <c r="B14" s="31">
        <v>142745.43</v>
      </c>
      <c r="C14" s="21">
        <v>66042.050285310499</v>
      </c>
      <c r="D14" s="22">
        <f t="shared" si="0"/>
        <v>0.462656144475592</v>
      </c>
    </row>
    <row r="15" spans="1:4" x14ac:dyDescent="0.25">
      <c r="A15" s="5" t="s">
        <v>15</v>
      </c>
      <c r="B15" s="31">
        <v>2040111.6</v>
      </c>
      <c r="C15" s="21">
        <v>1632089.2800000003</v>
      </c>
      <c r="D15" s="22">
        <f t="shared" si="0"/>
        <v>0.8</v>
      </c>
    </row>
    <row r="16" spans="1:4" x14ac:dyDescent="0.25">
      <c r="A16" s="5" t="s">
        <v>16</v>
      </c>
      <c r="B16" s="31">
        <v>1167953.99</v>
      </c>
      <c r="C16" s="21">
        <v>785891.74267262849</v>
      </c>
      <c r="D16" s="22">
        <f t="shared" si="0"/>
        <v>0.67287902554502899</v>
      </c>
    </row>
    <row r="17" spans="1:4" x14ac:dyDescent="0.25">
      <c r="A17" s="5" t="s">
        <v>17</v>
      </c>
      <c r="B17" s="31">
        <v>1006591.72</v>
      </c>
      <c r="C17" s="21">
        <v>801247.00912000006</v>
      </c>
      <c r="D17" s="22">
        <f t="shared" si="0"/>
        <v>0.79600000000000004</v>
      </c>
    </row>
    <row r="18" spans="1:4" x14ac:dyDescent="0.25">
      <c r="A18" s="6" t="s">
        <v>18</v>
      </c>
      <c r="B18" s="31">
        <v>729097.45</v>
      </c>
      <c r="C18" s="21">
        <v>536432.037628797</v>
      </c>
      <c r="D18" s="22">
        <f t="shared" si="0"/>
        <v>0.7357480644443305</v>
      </c>
    </row>
    <row r="19" spans="1:4" x14ac:dyDescent="0.25">
      <c r="A19" s="5" t="s">
        <v>19</v>
      </c>
      <c r="B19" s="31">
        <v>457824.69</v>
      </c>
      <c r="C19" s="21">
        <v>306155.46294053341</v>
      </c>
      <c r="D19" s="22">
        <f t="shared" si="0"/>
        <v>0.66871767649869085</v>
      </c>
    </row>
    <row r="20" spans="1:4" x14ac:dyDescent="0.25">
      <c r="A20" s="5" t="s">
        <v>20</v>
      </c>
      <c r="B20" s="31">
        <v>1247041.6100000001</v>
      </c>
      <c r="C20" s="21">
        <v>912887.60675864923</v>
      </c>
      <c r="D20" s="22">
        <f t="shared" si="0"/>
        <v>0.73204261945890414</v>
      </c>
    </row>
    <row r="21" spans="1:4" x14ac:dyDescent="0.25">
      <c r="A21" s="5" t="s">
        <v>21</v>
      </c>
      <c r="B21" s="31">
        <v>262814.40999999997</v>
      </c>
      <c r="C21" s="21">
        <v>182710.71262015798</v>
      </c>
      <c r="D21" s="22">
        <f t="shared" si="0"/>
        <v>0.69520812279721644</v>
      </c>
    </row>
    <row r="22" spans="1:4" x14ac:dyDescent="0.25">
      <c r="A22" s="5" t="s">
        <v>22</v>
      </c>
      <c r="B22" s="31">
        <v>608930</v>
      </c>
      <c r="C22" s="21">
        <v>445475.47288865142</v>
      </c>
      <c r="D22" s="22">
        <f t="shared" si="0"/>
        <v>0.73157090780328027</v>
      </c>
    </row>
    <row r="23" spans="1:4" x14ac:dyDescent="0.25">
      <c r="A23" s="5" t="s">
        <v>23</v>
      </c>
      <c r="B23" s="31">
        <v>1303217.51</v>
      </c>
      <c r="C23" s="21">
        <v>950738.56085763592</v>
      </c>
      <c r="D23" s="22">
        <f t="shared" si="0"/>
        <v>0.72953175779355195</v>
      </c>
    </row>
    <row r="24" spans="1:4" x14ac:dyDescent="0.25">
      <c r="A24" s="5" t="s">
        <v>24</v>
      </c>
      <c r="B24" s="31">
        <v>973797.1</v>
      </c>
      <c r="C24" s="21">
        <v>773584.41623999993</v>
      </c>
      <c r="D24" s="22">
        <f t="shared" si="0"/>
        <v>0.7944</v>
      </c>
    </row>
    <row r="25" spans="1:4" x14ac:dyDescent="0.25">
      <c r="A25" s="5" t="s">
        <v>25</v>
      </c>
      <c r="B25" s="31">
        <v>1353159</v>
      </c>
      <c r="C25" s="21">
        <v>889192.44399254071</v>
      </c>
      <c r="D25" s="22">
        <f t="shared" si="0"/>
        <v>0.65712340086607757</v>
      </c>
    </row>
    <row r="26" spans="1:4" x14ac:dyDescent="0.25">
      <c r="A26" s="5" t="s">
        <v>26</v>
      </c>
      <c r="B26" s="31">
        <v>548216.71</v>
      </c>
      <c r="C26" s="21">
        <v>424100.446856</v>
      </c>
      <c r="D26" s="22">
        <f t="shared" si="0"/>
        <v>0.77360000000000007</v>
      </c>
    </row>
    <row r="27" spans="1:4" x14ac:dyDescent="0.25">
      <c r="A27" s="5" t="s">
        <v>27</v>
      </c>
      <c r="B27" s="31">
        <v>824153</v>
      </c>
      <c r="C27" s="21">
        <v>588445.24199999997</v>
      </c>
      <c r="D27" s="22">
        <f t="shared" si="0"/>
        <v>0.71399999999999997</v>
      </c>
    </row>
    <row r="28" spans="1:4" x14ac:dyDescent="0.25">
      <c r="A28" s="5" t="s">
        <v>28</v>
      </c>
      <c r="B28" s="31">
        <v>142044.29</v>
      </c>
      <c r="C28" s="21">
        <v>105112.77460000002</v>
      </c>
      <c r="D28" s="22">
        <f t="shared" si="0"/>
        <v>0.7400000000000001</v>
      </c>
    </row>
    <row r="29" spans="1:4" x14ac:dyDescent="0.25">
      <c r="A29" s="5" t="s">
        <v>29</v>
      </c>
      <c r="B29" s="31">
        <v>285859.34999999998</v>
      </c>
      <c r="C29" s="21">
        <v>203989.23215999999</v>
      </c>
      <c r="D29" s="22">
        <f t="shared" si="0"/>
        <v>0.71360000000000001</v>
      </c>
    </row>
    <row r="30" spans="1:4" x14ac:dyDescent="0.25">
      <c r="A30" s="5" t="s">
        <v>30</v>
      </c>
      <c r="B30" s="31">
        <v>839194</v>
      </c>
      <c r="C30" s="21">
        <v>453715.39994757465</v>
      </c>
      <c r="D30" s="22">
        <f t="shared" si="0"/>
        <v>0.5406561533418669</v>
      </c>
    </row>
    <row r="31" spans="1:4" x14ac:dyDescent="0.25">
      <c r="A31" s="5" t="s">
        <v>31</v>
      </c>
      <c r="B31" s="31">
        <v>459556.02</v>
      </c>
      <c r="C31" s="21">
        <v>367644.81600000005</v>
      </c>
      <c r="D31" s="22">
        <f t="shared" si="0"/>
        <v>0.8</v>
      </c>
    </row>
    <row r="32" spans="1:4" x14ac:dyDescent="0.25">
      <c r="A32" s="5" t="s">
        <v>32</v>
      </c>
      <c r="B32" s="31">
        <v>1096556</v>
      </c>
      <c r="C32" s="21">
        <v>872858.57599999988</v>
      </c>
      <c r="D32" s="22">
        <f t="shared" si="0"/>
        <v>0.79599999999999993</v>
      </c>
    </row>
    <row r="33" spans="1:4" x14ac:dyDescent="0.25">
      <c r="A33" s="5" t="s">
        <v>33</v>
      </c>
      <c r="B33" s="31">
        <v>702738</v>
      </c>
      <c r="C33" s="21">
        <v>546730.16400000011</v>
      </c>
      <c r="D33" s="22">
        <f t="shared" si="0"/>
        <v>0.77800000000000014</v>
      </c>
    </row>
    <row r="34" spans="1:4" x14ac:dyDescent="0.25">
      <c r="A34" s="5" t="s">
        <v>34</v>
      </c>
      <c r="B34" s="31">
        <v>3515753.16</v>
      </c>
      <c r="C34" s="21">
        <v>2667753.4978080001</v>
      </c>
      <c r="D34" s="22">
        <f t="shared" si="0"/>
        <v>0.75880000000000003</v>
      </c>
    </row>
    <row r="35" spans="1:4" x14ac:dyDescent="0.25">
      <c r="A35" s="5" t="s">
        <v>35</v>
      </c>
      <c r="B35" s="31">
        <v>629961.66</v>
      </c>
      <c r="C35" s="21">
        <v>466247.2796698084</v>
      </c>
      <c r="D35" s="22">
        <f t="shared" si="0"/>
        <v>0.74012008868890267</v>
      </c>
    </row>
    <row r="36" spans="1:4" x14ac:dyDescent="0.25">
      <c r="A36" s="5" t="s">
        <v>36</v>
      </c>
      <c r="B36" s="31">
        <v>107933.5</v>
      </c>
      <c r="C36" s="21">
        <v>78622.300862635573</v>
      </c>
      <c r="D36" s="22">
        <f t="shared" si="0"/>
        <v>0.72843279299416375</v>
      </c>
    </row>
    <row r="37" spans="1:4" x14ac:dyDescent="0.25">
      <c r="A37" s="5" t="s">
        <v>37</v>
      </c>
      <c r="B37" s="31">
        <v>1306215.1399999999</v>
      </c>
      <c r="C37" s="21">
        <v>982273.78527999995</v>
      </c>
      <c r="D37" s="22">
        <f t="shared" si="0"/>
        <v>0.752</v>
      </c>
    </row>
    <row r="38" spans="1:4" x14ac:dyDescent="0.25">
      <c r="A38" s="5" t="s">
        <v>38</v>
      </c>
      <c r="B38" s="31">
        <v>1405197.8</v>
      </c>
      <c r="C38" s="21">
        <v>1078975.9227285481</v>
      </c>
      <c r="D38" s="22">
        <f t="shared" si="0"/>
        <v>0.76784629375917612</v>
      </c>
    </row>
    <row r="39" spans="1:4" x14ac:dyDescent="0.25">
      <c r="A39" s="5" t="s">
        <v>39</v>
      </c>
      <c r="B39" s="31">
        <v>613146.05000000005</v>
      </c>
      <c r="C39" s="21">
        <v>430272.34214032418</v>
      </c>
      <c r="D39" s="22">
        <f t="shared" si="0"/>
        <v>0.70174527282745136</v>
      </c>
    </row>
    <row r="40" spans="1:4" x14ac:dyDescent="0.25">
      <c r="A40" s="5" t="s">
        <v>40</v>
      </c>
      <c r="B40" s="31">
        <v>1160485.22</v>
      </c>
      <c r="C40" s="21">
        <v>888931.67852000007</v>
      </c>
      <c r="D40" s="22">
        <f t="shared" si="0"/>
        <v>0.76600000000000013</v>
      </c>
    </row>
    <row r="41" spans="1:4" x14ac:dyDescent="0.25">
      <c r="A41" s="5" t="s">
        <v>41</v>
      </c>
      <c r="B41" s="31">
        <v>170662.34</v>
      </c>
      <c r="C41" s="21">
        <v>86105.063538200979</v>
      </c>
      <c r="D41" s="22">
        <f t="shared" si="0"/>
        <v>0.50453464741079357</v>
      </c>
    </row>
    <row r="42" spans="1:4" x14ac:dyDescent="0.25">
      <c r="A42" s="5" t="s">
        <v>42</v>
      </c>
      <c r="B42" s="31">
        <v>117368.06</v>
      </c>
      <c r="C42" s="21">
        <v>64995.078181007702</v>
      </c>
      <c r="D42" s="22">
        <f t="shared" si="0"/>
        <v>0.55377142794221612</v>
      </c>
    </row>
    <row r="43" spans="1:4" x14ac:dyDescent="0.25">
      <c r="A43" s="5" t="s">
        <v>43</v>
      </c>
      <c r="B43" s="31"/>
      <c r="C43" s="21"/>
      <c r="D43" s="22" t="s">
        <v>76</v>
      </c>
    </row>
    <row r="44" spans="1:4" x14ac:dyDescent="0.25">
      <c r="A44" s="5" t="s">
        <v>44</v>
      </c>
      <c r="B44" s="31">
        <v>277533</v>
      </c>
      <c r="C44" s="21">
        <v>196984.38357684645</v>
      </c>
      <c r="D44" s="22">
        <f t="shared" ref="D44:D55" si="1">C44/B44</f>
        <v>0.70976922952170174</v>
      </c>
    </row>
    <row r="45" spans="1:4" x14ac:dyDescent="0.25">
      <c r="A45" s="5" t="s">
        <v>45</v>
      </c>
      <c r="B45" s="31">
        <v>688915.01</v>
      </c>
      <c r="C45" s="21">
        <v>551132.00800000003</v>
      </c>
      <c r="D45" s="22">
        <f t="shared" si="1"/>
        <v>0.8</v>
      </c>
    </row>
    <row r="46" spans="1:4" x14ac:dyDescent="0.25">
      <c r="A46" s="5" t="s">
        <v>46</v>
      </c>
      <c r="B46" s="31">
        <v>4420798.9800000004</v>
      </c>
      <c r="C46" s="21">
        <v>3133078.3981624376</v>
      </c>
      <c r="D46" s="22">
        <f t="shared" si="1"/>
        <v>0.70871315622734721</v>
      </c>
    </row>
    <row r="47" spans="1:4" x14ac:dyDescent="0.25">
      <c r="A47" s="5" t="s">
        <v>47</v>
      </c>
      <c r="B47" s="31">
        <v>371141.65</v>
      </c>
      <c r="C47" s="21">
        <v>224749.84288890695</v>
      </c>
      <c r="D47" s="22">
        <f t="shared" si="1"/>
        <v>0.60556351702619993</v>
      </c>
    </row>
    <row r="48" spans="1:4" x14ac:dyDescent="0.25">
      <c r="A48" s="5" t="s">
        <v>48</v>
      </c>
      <c r="B48" s="31">
        <v>166047.29</v>
      </c>
      <c r="C48" s="21">
        <v>129649.72403200003</v>
      </c>
      <c r="D48" s="22">
        <f t="shared" si="1"/>
        <v>0.78080000000000016</v>
      </c>
    </row>
    <row r="49" spans="1:5" x14ac:dyDescent="0.25">
      <c r="A49" s="5" t="s">
        <v>49</v>
      </c>
      <c r="B49" s="31">
        <v>1691266</v>
      </c>
      <c r="C49" s="21">
        <v>1339482.672</v>
      </c>
      <c r="D49" s="22">
        <f t="shared" si="1"/>
        <v>0.79200000000000004</v>
      </c>
    </row>
    <row r="50" spans="1:5" x14ac:dyDescent="0.25">
      <c r="A50" s="5" t="s">
        <v>50</v>
      </c>
      <c r="B50" s="31">
        <v>1589424</v>
      </c>
      <c r="C50" s="21">
        <v>1039604.3033917079</v>
      </c>
      <c r="D50" s="22">
        <f t="shared" si="1"/>
        <v>0.65407613285800892</v>
      </c>
    </row>
    <row r="51" spans="1:5" x14ac:dyDescent="0.25">
      <c r="A51" s="5" t="s">
        <v>51</v>
      </c>
      <c r="B51" s="31">
        <v>294046.75</v>
      </c>
      <c r="C51" s="21">
        <v>233355.50079999998</v>
      </c>
      <c r="D51" s="22">
        <f t="shared" si="1"/>
        <v>0.79359999999999997</v>
      </c>
    </row>
    <row r="52" spans="1:5" x14ac:dyDescent="0.25">
      <c r="A52" s="5" t="s">
        <v>52</v>
      </c>
      <c r="B52" s="31">
        <v>506233.48</v>
      </c>
      <c r="C52" s="21">
        <v>354493.33291137055</v>
      </c>
      <c r="D52" s="22">
        <f t="shared" si="1"/>
        <v>0.70025659486482517</v>
      </c>
    </row>
    <row r="53" spans="1:5" x14ac:dyDescent="0.25">
      <c r="A53" s="5" t="s">
        <v>53</v>
      </c>
      <c r="B53" s="31">
        <v>503215.74</v>
      </c>
      <c r="C53" s="21">
        <v>352251.01799999998</v>
      </c>
      <c r="D53" s="22">
        <f t="shared" si="1"/>
        <v>0.7</v>
      </c>
    </row>
    <row r="54" spans="1:5" ht="15.75" thickBot="1" x14ac:dyDescent="0.3">
      <c r="A54" s="7" t="s">
        <v>54</v>
      </c>
      <c r="B54" s="31">
        <v>213405.81</v>
      </c>
      <c r="C54" s="21">
        <v>170724.64800000002</v>
      </c>
      <c r="D54" s="22">
        <f t="shared" si="1"/>
        <v>0.8</v>
      </c>
    </row>
    <row r="55" spans="1:5" ht="15.75" thickBot="1" x14ac:dyDescent="0.3">
      <c r="A55" s="8" t="s">
        <v>55</v>
      </c>
      <c r="B55" s="23">
        <f>SUM(B3:B54)</f>
        <v>45671401.090000004</v>
      </c>
      <c r="C55" s="24">
        <f>SUM(C3:C54)</f>
        <v>33232836.670644298</v>
      </c>
      <c r="D55" s="25">
        <f t="shared" si="1"/>
        <v>0.72765091233254953</v>
      </c>
    </row>
    <row r="56" spans="1:5" ht="15.75" thickBot="1" x14ac:dyDescent="0.3">
      <c r="A56" s="9"/>
      <c r="B56" s="51"/>
      <c r="C56" s="12"/>
      <c r="D56" s="27"/>
    </row>
    <row r="57" spans="1:5" s="16" customFormat="1" ht="39.75" customHeight="1" thickBot="1" x14ac:dyDescent="0.25">
      <c r="A57" s="2" t="s">
        <v>80</v>
      </c>
      <c r="B57" s="52" t="s">
        <v>0</v>
      </c>
      <c r="C57" s="3" t="s">
        <v>1</v>
      </c>
      <c r="D57" s="29" t="s">
        <v>2</v>
      </c>
      <c r="E57" s="30"/>
    </row>
    <row r="58" spans="1:5" x14ac:dyDescent="0.25">
      <c r="A58" s="4" t="s">
        <v>56</v>
      </c>
      <c r="B58" s="31">
        <v>78071</v>
      </c>
      <c r="C58" s="32">
        <v>56835.688000000009</v>
      </c>
      <c r="D58" s="22">
        <f t="shared" ref="D58:D69" si="2">C58/B58</f>
        <v>0.72800000000000009</v>
      </c>
    </row>
    <row r="59" spans="1:5" x14ac:dyDescent="0.25">
      <c r="A59" s="5" t="s">
        <v>57</v>
      </c>
      <c r="B59" s="31">
        <v>79789.649999999994</v>
      </c>
      <c r="C59" s="21">
        <v>63512.561399999999</v>
      </c>
      <c r="D59" s="22">
        <f t="shared" si="2"/>
        <v>0.79600000000000004</v>
      </c>
    </row>
    <row r="60" spans="1:5" x14ac:dyDescent="0.25">
      <c r="A60" s="5" t="s">
        <v>58</v>
      </c>
      <c r="B60" s="31">
        <v>1883671.98</v>
      </c>
      <c r="C60" s="21">
        <v>1009344.5006914833</v>
      </c>
      <c r="D60" s="22">
        <f t="shared" si="2"/>
        <v>0.53583878265868945</v>
      </c>
    </row>
    <row r="61" spans="1:5" x14ac:dyDescent="0.25">
      <c r="A61" s="5" t="s">
        <v>59</v>
      </c>
      <c r="B61" s="31">
        <v>21860.5</v>
      </c>
      <c r="C61" s="21">
        <v>17339.748600000003</v>
      </c>
      <c r="D61" s="22">
        <f t="shared" si="2"/>
        <v>0.79320000000000013</v>
      </c>
    </row>
    <row r="62" spans="1:5" x14ac:dyDescent="0.25">
      <c r="A62" s="5" t="s">
        <v>60</v>
      </c>
      <c r="B62" s="31"/>
      <c r="C62" s="21"/>
      <c r="D62" s="22"/>
    </row>
    <row r="63" spans="1:5" x14ac:dyDescent="0.25">
      <c r="A63" s="5" t="s">
        <v>61</v>
      </c>
      <c r="B63" s="31">
        <v>346663.79</v>
      </c>
      <c r="C63" s="21">
        <v>243622.60537698469</v>
      </c>
      <c r="D63" s="22">
        <f t="shared" si="2"/>
        <v>0.70276334709484567</v>
      </c>
    </row>
    <row r="64" spans="1:5" x14ac:dyDescent="0.25">
      <c r="A64" s="5" t="s">
        <v>62</v>
      </c>
      <c r="B64" s="31">
        <v>28406</v>
      </c>
      <c r="C64" s="21">
        <v>0</v>
      </c>
      <c r="D64" s="22">
        <f t="shared" si="2"/>
        <v>0</v>
      </c>
    </row>
    <row r="65" spans="1:5" x14ac:dyDescent="0.25">
      <c r="A65" s="5" t="s">
        <v>63</v>
      </c>
      <c r="B65" s="31">
        <v>385656</v>
      </c>
      <c r="C65" s="21">
        <v>272508.71654183348</v>
      </c>
      <c r="D65" s="22">
        <f t="shared" si="2"/>
        <v>0.70661085667494727</v>
      </c>
    </row>
    <row r="66" spans="1:5" x14ac:dyDescent="0.25">
      <c r="A66" s="5" t="s">
        <v>64</v>
      </c>
      <c r="B66" s="31"/>
      <c r="C66" s="21"/>
      <c r="D66" s="22"/>
    </row>
    <row r="67" spans="1:5" x14ac:dyDescent="0.25">
      <c r="A67" s="5" t="s">
        <v>65</v>
      </c>
      <c r="B67" s="31">
        <v>130922.57</v>
      </c>
      <c r="C67" s="21">
        <v>101648.283348</v>
      </c>
      <c r="D67" s="22">
        <f t="shared" si="2"/>
        <v>0.77639999999999998</v>
      </c>
    </row>
    <row r="68" spans="1:5" x14ac:dyDescent="0.25">
      <c r="A68" s="5" t="s">
        <v>66</v>
      </c>
      <c r="B68" s="31">
        <v>157176.60999999999</v>
      </c>
      <c r="C68" s="21">
        <v>119831.44746399997</v>
      </c>
      <c r="D68" s="22">
        <f t="shared" si="2"/>
        <v>0.76239999999999986</v>
      </c>
    </row>
    <row r="69" spans="1:5" x14ac:dyDescent="0.25">
      <c r="A69" s="5" t="s">
        <v>67</v>
      </c>
      <c r="B69" s="31">
        <v>333233.08</v>
      </c>
      <c r="C69" s="21">
        <v>265919.99784000008</v>
      </c>
      <c r="D69" s="22">
        <f t="shared" si="2"/>
        <v>0.79800000000000026</v>
      </c>
    </row>
    <row r="70" spans="1:5" x14ac:dyDescent="0.25">
      <c r="A70" s="5" t="s">
        <v>68</v>
      </c>
      <c r="B70" s="31"/>
      <c r="C70" s="21"/>
      <c r="D70" s="22"/>
    </row>
    <row r="71" spans="1:5" x14ac:dyDescent="0.25">
      <c r="A71" s="5" t="s">
        <v>69</v>
      </c>
      <c r="B71" s="31"/>
      <c r="C71" s="21"/>
      <c r="D71" s="22"/>
    </row>
    <row r="72" spans="1:5" x14ac:dyDescent="0.25">
      <c r="A72" s="5" t="s">
        <v>70</v>
      </c>
      <c r="B72" s="31">
        <v>660579.18999999994</v>
      </c>
      <c r="C72" s="21">
        <v>458176.68370360264</v>
      </c>
      <c r="D72" s="22">
        <f t="shared" ref="D72:D77" si="3">C72/B72</f>
        <v>0.69359842186915199</v>
      </c>
    </row>
    <row r="73" spans="1:5" x14ac:dyDescent="0.25">
      <c r="A73" s="5" t="s">
        <v>71</v>
      </c>
      <c r="B73" s="31">
        <v>130572</v>
      </c>
      <c r="C73" s="21">
        <v>104457.60000000001</v>
      </c>
      <c r="D73" s="22">
        <f t="shared" si="3"/>
        <v>0.8</v>
      </c>
    </row>
    <row r="74" spans="1:5" x14ac:dyDescent="0.25">
      <c r="A74" s="5" t="s">
        <v>72</v>
      </c>
      <c r="B74" s="31">
        <v>267837</v>
      </c>
      <c r="C74" s="21">
        <v>181189.14735139778</v>
      </c>
      <c r="D74" s="22">
        <f t="shared" si="3"/>
        <v>0.67649035551995351</v>
      </c>
    </row>
    <row r="75" spans="1:5" ht="15.75" thickBot="1" x14ac:dyDescent="0.3">
      <c r="A75" s="7" t="s">
        <v>73</v>
      </c>
      <c r="B75" s="31">
        <v>26643.86</v>
      </c>
      <c r="C75" s="33">
        <v>20057.497808</v>
      </c>
      <c r="D75" s="22">
        <f t="shared" si="3"/>
        <v>0.75280000000000002</v>
      </c>
    </row>
    <row r="76" spans="1:5" ht="15.75" thickBot="1" x14ac:dyDescent="0.3">
      <c r="A76" s="10" t="s">
        <v>74</v>
      </c>
      <c r="B76" s="23">
        <f>SUM(B58:B75)</f>
        <v>4531083.2299999995</v>
      </c>
      <c r="C76" s="34">
        <f>SUM(C58:C75)</f>
        <v>2914444.4781253021</v>
      </c>
      <c r="D76" s="35">
        <f t="shared" si="3"/>
        <v>0.64321141991587349</v>
      </c>
    </row>
    <row r="77" spans="1:5" ht="15.75" thickBot="1" x14ac:dyDescent="0.3">
      <c r="A77" s="11" t="s">
        <v>75</v>
      </c>
      <c r="B77" s="36">
        <f>B76+B55</f>
        <v>50202484.32</v>
      </c>
      <c r="C77" s="24">
        <f>C76+C55</f>
        <v>36147281.148769602</v>
      </c>
      <c r="D77" s="37">
        <f t="shared" si="3"/>
        <v>0.72002972837678891</v>
      </c>
      <c r="E77" s="38"/>
    </row>
    <row r="78" spans="1:5" x14ac:dyDescent="0.25">
      <c r="B78" s="53"/>
    </row>
    <row r="79" spans="1:5" x14ac:dyDescent="0.25">
      <c r="C79" s="40"/>
    </row>
    <row r="80" spans="1:5" x14ac:dyDescent="0.25">
      <c r="C80" s="41"/>
      <c r="D80" s="42"/>
    </row>
    <row r="91" spans="3:3" ht="15.75" x14ac:dyDescent="0.25">
      <c r="C91" s="43"/>
    </row>
    <row r="92" spans="3:3" ht="15.75" x14ac:dyDescent="0.25">
      <c r="C92" s="43"/>
    </row>
    <row r="93" spans="3:3" ht="15.75" x14ac:dyDescent="0.25">
      <c r="C93" s="43"/>
    </row>
    <row r="94" spans="3:3" ht="15.75" x14ac:dyDescent="0.25">
      <c r="C94" s="43"/>
    </row>
    <row r="95" spans="3:3" ht="15.75" x14ac:dyDescent="0.25">
      <c r="C95" s="43"/>
    </row>
    <row r="96" spans="3:3" ht="15.75" x14ac:dyDescent="0.25">
      <c r="C96" s="43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 Grant Info</vt:lpstr>
      <vt:lpstr>2012 Grant Info</vt:lpstr>
      <vt:lpstr>Sheet1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</dc:creator>
  <cp:lastModifiedBy>Rex Evans</cp:lastModifiedBy>
  <dcterms:created xsi:type="dcterms:W3CDTF">2012-06-29T12:02:01Z</dcterms:created>
  <dcterms:modified xsi:type="dcterms:W3CDTF">2013-08-15T19:27:50Z</dcterms:modified>
</cp:coreProperties>
</file>